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4040"/>
  </bookViews>
  <sheets>
    <sheet name="АТ1 АТ2 15.06.2016г" sheetId="1" r:id="rId1"/>
    <sheet name="АОПО 15.06.2016г" sheetId="2" r:id="rId2"/>
    <sheet name="ПС Протон" sheetId="3" r:id="rId3"/>
    <sheet name="ПС Протвино Т1-Т4 15.06.2016г" sheetId="4" r:id="rId4"/>
  </sheets>
  <calcPr calcId="125725"/>
</workbook>
</file>

<file path=xl/calcChain.xml><?xml version="1.0" encoding="utf-8"?>
<calcChain xmlns="http://schemas.openxmlformats.org/spreadsheetml/2006/main">
  <c r="M17" i="2"/>
  <c r="J17"/>
  <c r="G17"/>
  <c r="M12"/>
  <c r="J12"/>
  <c r="G12"/>
  <c r="M11"/>
  <c r="J11"/>
  <c r="G11"/>
  <c r="M10"/>
  <c r="J10"/>
  <c r="G10"/>
  <c r="M9"/>
  <c r="J9"/>
  <c r="G9"/>
  <c r="G34" i="4"/>
  <c r="N35"/>
  <c r="I35"/>
  <c r="D35"/>
  <c r="S35"/>
</calcChain>
</file>

<file path=xl/sharedStrings.xml><?xml version="1.0" encoding="utf-8"?>
<sst xmlns="http://schemas.openxmlformats.org/spreadsheetml/2006/main" count="210" uniqueCount="122">
  <si>
    <t>Протокол</t>
  </si>
  <si>
    <t>ПС Протон</t>
  </si>
  <si>
    <t>п/п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</si>
  <si>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</si>
  <si>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</si>
  <si>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</si>
  <si>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</si>
  <si>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</si>
  <si>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</si>
  <si>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</si>
  <si>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</si>
  <si>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</si>
  <si>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Коэфф. трансформ</t>
  </si>
  <si>
    <t>1</t>
  </si>
  <si>
    <t>Протон</t>
  </si>
  <si>
    <t>220/110</t>
  </si>
  <si>
    <t>AT2</t>
  </si>
  <si>
    <t>220/110/10</t>
  </si>
  <si>
    <t>—</t>
  </si>
  <si>
    <t>2</t>
  </si>
  <si>
    <t>AT1</t>
  </si>
  <si>
    <r>
      <t>Главный энергетик ГНЦ ИФВЭ</t>
    </r>
    <r>
      <rPr>
        <sz val="12"/>
        <rFont val="Times New Roman"/>
        <family val="1"/>
        <charset val="204"/>
      </rPr>
      <t xml:space="preserve">                                                    </t>
    </r>
  </si>
  <si>
    <t>С.В. Хамин</t>
  </si>
  <si>
    <t xml:space="preserve">Инженер ОГЭ </t>
  </si>
  <si>
    <t>С.В.Плешкова</t>
  </si>
  <si>
    <t>Приложение 1</t>
  </si>
  <si>
    <t>Противоаварийная</t>
  </si>
  <si>
    <t>Наименование линий</t>
  </si>
  <si>
    <t>Присоединение</t>
  </si>
  <si>
    <t>04-00час.</t>
  </si>
  <si>
    <t>автоматика</t>
  </si>
  <si>
    <t>P, МВт</t>
  </si>
  <si>
    <t>Q, МВАр</t>
  </si>
  <si>
    <t>I, А</t>
  </si>
  <si>
    <t>ф.7 ввод№1</t>
  </si>
  <si>
    <t>Протон-Протвино2</t>
  </si>
  <si>
    <t>ф.8 ввод№2</t>
  </si>
  <si>
    <t>ф.31 РП-СВ</t>
  </si>
  <si>
    <t>ф.90 РП 4</t>
  </si>
  <si>
    <t>ф.105 РП-4</t>
  </si>
  <si>
    <t>ф.111 34СД</t>
  </si>
  <si>
    <t>Протон-Протвино1</t>
  </si>
  <si>
    <t>ф.98 РП 5/50</t>
  </si>
  <si>
    <t>ф. 114 Тр-р 8Т</t>
  </si>
  <si>
    <t>ф.113Тр-р 9Т</t>
  </si>
  <si>
    <t>ф.87 РП 5/50</t>
  </si>
  <si>
    <t>Главный энергетик</t>
  </si>
  <si>
    <t>замеров фактического потокораспределения напряжения и нагрузок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</si>
  <si>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</si>
  <si>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</si>
  <si>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</si>
  <si>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</si>
  <si>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</si>
  <si>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</si>
  <si>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r>
      <t>1</t>
    </r>
    <r>
      <rPr>
        <b/>
        <sz val="12"/>
        <rFont val="Century Schoolbook"/>
        <family val="1"/>
        <charset val="204"/>
      </rPr>
      <t>,А</t>
    </r>
  </si>
  <si>
    <t>U,kB</t>
  </si>
  <si>
    <t>Калужская-1</t>
  </si>
  <si>
    <t>ПС «Протон» приём</t>
  </si>
  <si>
    <t>«Калужская-2</t>
  </si>
  <si>
    <t>3</t>
  </si>
  <si>
    <t>«Протон»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</si>
  <si>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</si>
  <si>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</si>
  <si>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</si>
  <si>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</si>
  <si>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</si>
  <si>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</si>
  <si>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</si>
  <si>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</si>
  <si>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7</t>
  </si>
  <si>
    <r>
      <t>АТ</t>
    </r>
    <r>
      <rPr>
        <sz val="12"/>
        <rFont val="Century Schoolbook"/>
        <family val="1"/>
        <charset val="204"/>
      </rPr>
      <t>-1</t>
    </r>
  </si>
  <si>
    <t>8</t>
  </si>
  <si>
    <r>
      <t>АТ</t>
    </r>
    <r>
      <rPr>
        <sz val="12"/>
        <rFont val="Century Schoolbook"/>
        <family val="1"/>
        <charset val="204"/>
      </rPr>
      <t>-2</t>
    </r>
  </si>
  <si>
    <t>Инженер ОГЭ</t>
  </si>
  <si>
    <t>С.В. Плешкова</t>
  </si>
  <si>
    <t>10-00</t>
  </si>
  <si>
    <t>22-00</t>
  </si>
  <si>
    <t xml:space="preserve"> замеров напряжения и нагрузок</t>
  </si>
  <si>
    <t xml:space="preserve">№ </t>
  </si>
  <si>
    <t>АОПО Протвино 2</t>
  </si>
  <si>
    <t>ф.94 резерв</t>
  </si>
  <si>
    <t>АОПО Протвино 1</t>
  </si>
  <si>
    <t>ф.95 резерв</t>
  </si>
  <si>
    <t>ф.97 КРУ КТУ</t>
  </si>
  <si>
    <t>АОПО ГПП220кВ</t>
  </si>
  <si>
    <t>Протон-У-70</t>
  </si>
  <si>
    <t>Т-1ГПП У-70</t>
  </si>
  <si>
    <t>Хамин  С.В.</t>
  </si>
  <si>
    <t>Главный  энергетик  ФГБУ ГНЦ ИФВЭ</t>
  </si>
  <si>
    <t>Нагрузка трансформаторов  ГПП 110/10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</si>
  <si>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</si>
  <si>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</si>
  <si>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</si>
  <si>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</si>
  <si>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</si>
  <si>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</si>
  <si>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</si>
  <si>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</si>
  <si>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</si>
  <si>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</si>
  <si>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</si>
  <si>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кА</t>
  </si>
  <si>
    <t>кB</t>
  </si>
  <si>
    <t>кВт</t>
  </si>
  <si>
    <t>В сутки</t>
  </si>
  <si>
    <r>
      <t xml:space="preserve"> Главный  энергетик__________________</t>
    </r>
    <r>
      <rPr>
        <u/>
        <sz val="12"/>
        <rFont val="Arial Cyr"/>
        <charset val="204"/>
      </rPr>
      <t>Хамин С.В.</t>
    </r>
  </si>
  <si>
    <r>
      <t>Расчеты произвел__________________</t>
    </r>
    <r>
      <rPr>
        <u/>
        <sz val="12"/>
        <rFont val="Arial Cyr"/>
        <charset val="204"/>
      </rPr>
      <t>Плешкова С.В.</t>
    </r>
  </si>
  <si>
    <t>Q,Mвap</t>
  </si>
  <si>
    <t>15.06.2016г</t>
  </si>
  <si>
    <t>на 15 июня2016 г.</t>
  </si>
  <si>
    <t>Данные по фактической величине нагрузки, подключённой к АОПО в режимный день 15.06.2016</t>
  </si>
  <si>
    <t>10-00час.</t>
  </si>
  <si>
    <t>22-00час.</t>
  </si>
  <si>
    <t>±14%</t>
  </si>
  <si>
    <t>236,4/112,5/10,25</t>
  </si>
  <si>
    <t>230,1/109,1/10,1</t>
  </si>
  <si>
    <t>231,1/109,7/10,06</t>
  </si>
  <si>
    <t>234,4/112,3/10,27</t>
  </si>
  <si>
    <t>228,5/108,9/10,0</t>
  </si>
  <si>
    <t>Линии "Протон-Протвино-1";"Протон-Протвино-2";"Протон"-"Заокская", "Протон"-"Космос"  15 июня 2016г.работали только на отдачу.</t>
  </si>
  <si>
    <t>на 15 июня 2016 г.</t>
  </si>
  <si>
    <t>229,4/109,7/10,05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</si>
</sst>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entury Schoolbook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Franklin Gothic Heavy"/>
      <family val="2"/>
      <charset val="204"/>
    </font>
    <font>
      <sz val="11"/>
      <name val="Century Schoolbook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Century Schoolbook"/>
      <family val="1"/>
      <charset val="204"/>
    </font>
    <font>
      <sz val="14"/>
      <name val="Century Schoolbook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u/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</cellStyleXfs>
  <cellXfs count="153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Font="1"/>
    <xf numFmtId="0" fontId="9" fillId="0" borderId="6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5" fillId="0" borderId="1" xfId="1" applyNumberFormat="1" applyFont="1" applyFill="1" applyBorder="1" applyAlignment="1" applyProtection="1">
      <alignment vertical="top"/>
    </xf>
    <xf numFmtId="0" fontId="15" fillId="0" borderId="2" xfId="1" applyNumberFormat="1" applyFont="1" applyFill="1" applyBorder="1" applyAlignment="1" applyProtection="1">
      <alignment vertical="top"/>
    </xf>
    <xf numFmtId="0" fontId="15" fillId="0" borderId="3" xfId="1" applyNumberFormat="1" applyFont="1" applyFill="1" applyBorder="1" applyAlignment="1" applyProtection="1">
      <alignment vertical="top"/>
    </xf>
    <xf numFmtId="0" fontId="15" fillId="0" borderId="4" xfId="1" applyNumberFormat="1" applyFont="1" applyFill="1" applyBorder="1" applyAlignment="1" applyProtection="1">
      <alignment vertical="top"/>
    </xf>
    <xf numFmtId="0" fontId="15" fillId="0" borderId="5" xfId="1" applyNumberFormat="1" applyFont="1" applyFill="1" applyBorder="1" applyAlignment="1" applyProtection="1">
      <alignment vertical="top"/>
    </xf>
    <xf numFmtId="0" fontId="15" fillId="0" borderId="8" xfId="1" applyNumberFormat="1" applyFont="1" applyFill="1" applyBorder="1" applyAlignment="1" applyProtection="1">
      <alignment vertical="top"/>
    </xf>
    <xf numFmtId="0" fontId="15" fillId="0" borderId="12" xfId="1" applyNumberFormat="1" applyFont="1" applyFill="1" applyBorder="1" applyAlignment="1" applyProtection="1">
      <alignment vertical="top"/>
    </xf>
    <xf numFmtId="0" fontId="15" fillId="0" borderId="13" xfId="1" applyNumberFormat="1" applyFont="1" applyFill="1" applyBorder="1" applyAlignment="1" applyProtection="1">
      <alignment vertical="top"/>
    </xf>
    <xf numFmtId="0" fontId="16" fillId="0" borderId="6" xfId="1" applyNumberFormat="1" applyFont="1" applyFill="1" applyBorder="1" applyAlignment="1" applyProtection="1">
      <alignment horizontal="left" vertical="top"/>
    </xf>
    <xf numFmtId="0" fontId="16" fillId="0" borderId="10" xfId="1" applyNumberFormat="1" applyFont="1" applyFill="1" applyBorder="1" applyAlignment="1" applyProtection="1">
      <alignment vertical="top"/>
    </xf>
    <xf numFmtId="0" fontId="16" fillId="0" borderId="11" xfId="1" applyNumberFormat="1" applyFont="1" applyFill="1" applyBorder="1" applyAlignment="1" applyProtection="1">
      <alignment vertical="top"/>
    </xf>
    <xf numFmtId="0" fontId="16" fillId="0" borderId="14" xfId="1" applyNumberFormat="1" applyFont="1" applyFill="1" applyBorder="1" applyAlignment="1" applyProtection="1">
      <alignment vertical="top"/>
    </xf>
    <xf numFmtId="0" fontId="16" fillId="0" borderId="15" xfId="1" applyNumberFormat="1" applyFont="1" applyFill="1" applyBorder="1" applyAlignment="1" applyProtection="1">
      <alignment vertical="top"/>
    </xf>
    <xf numFmtId="0" fontId="16" fillId="0" borderId="1" xfId="1" applyNumberFormat="1" applyFont="1" applyFill="1" applyBorder="1" applyAlignment="1" applyProtection="1">
      <alignment vertical="top"/>
    </xf>
    <xf numFmtId="0" fontId="16" fillId="0" borderId="8" xfId="1" applyNumberFormat="1" applyFont="1" applyFill="1" applyBorder="1" applyAlignment="1" applyProtection="1">
      <alignment vertical="top"/>
    </xf>
    <xf numFmtId="0" fontId="14" fillId="0" borderId="0" xfId="0" applyFont="1"/>
    <xf numFmtId="0" fontId="15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0" fillId="0" borderId="0" xfId="0" applyBorder="1"/>
    <xf numFmtId="0" fontId="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18" fillId="0" borderId="0" xfId="0" applyFont="1" applyBorder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Border="1"/>
    <xf numFmtId="0" fontId="4" fillId="0" borderId="6" xfId="0" applyFont="1" applyBorder="1" applyAlignment="1">
      <alignment horizontal="center" vertical="center"/>
    </xf>
    <xf numFmtId="0" fontId="25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/>
    <xf numFmtId="0" fontId="15" fillId="0" borderId="7" xfId="1" applyNumberFormat="1" applyFont="1" applyFill="1" applyBorder="1" applyAlignment="1" applyProtection="1">
      <alignment vertical="top"/>
    </xf>
    <xf numFmtId="0" fontId="15" fillId="0" borderId="10" xfId="1" applyNumberFormat="1" applyFont="1" applyFill="1" applyBorder="1" applyAlignment="1" applyProtection="1">
      <alignment vertical="top"/>
    </xf>
    <xf numFmtId="0" fontId="15" fillId="0" borderId="11" xfId="1" applyNumberFormat="1" applyFont="1" applyFill="1" applyBorder="1" applyAlignment="1" applyProtection="1">
      <alignment vertical="top"/>
    </xf>
    <xf numFmtId="0" fontId="11" fillId="0" borderId="6" xfId="1" applyNumberFormat="1" applyFont="1" applyFill="1" applyBorder="1" applyAlignment="1" applyProtection="1">
      <alignment vertical="top"/>
    </xf>
    <xf numFmtId="2" fontId="11" fillId="0" borderId="6" xfId="1" applyNumberFormat="1" applyFont="1" applyFill="1" applyBorder="1" applyAlignment="1" applyProtection="1">
      <alignment vertical="top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25" fillId="0" borderId="2" xfId="0" applyFont="1" applyBorder="1"/>
    <xf numFmtId="0" fontId="4" fillId="0" borderId="33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164" fontId="25" fillId="0" borderId="6" xfId="0" applyNumberFormat="1" applyFont="1" applyBorder="1"/>
    <xf numFmtId="164" fontId="0" fillId="0" borderId="6" xfId="0" applyNumberFormat="1" applyBorder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vertical="top"/>
    </xf>
    <xf numFmtId="0" fontId="27" fillId="0" borderId="0" xfId="1" applyNumberFormat="1" applyFont="1" applyFill="1" applyBorder="1" applyAlignment="1" applyProtection="1">
      <alignment vertical="top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/>
    <xf numFmtId="0" fontId="16" fillId="0" borderId="5" xfId="0" applyFont="1" applyBorder="1"/>
    <xf numFmtId="0" fontId="8" fillId="0" borderId="6" xfId="0" applyNumberFormat="1" applyFont="1" applyFill="1" applyBorder="1" applyAlignment="1" applyProtection="1">
      <alignment horizontal="center" vertical="top"/>
    </xf>
    <xf numFmtId="0" fontId="6" fillId="0" borderId="25" xfId="0" applyNumberFormat="1" applyFont="1" applyFill="1" applyBorder="1" applyAlignment="1" applyProtection="1">
      <alignment horizontal="left" vertical="top"/>
    </xf>
    <xf numFmtId="0" fontId="6" fillId="0" borderId="27" xfId="0" applyNumberFormat="1" applyFont="1" applyFill="1" applyBorder="1" applyAlignment="1" applyProtection="1">
      <alignment horizontal="left" vertical="top"/>
    </xf>
    <xf numFmtId="0" fontId="9" fillId="0" borderId="24" xfId="0" applyNumberFormat="1" applyFont="1" applyFill="1" applyBorder="1" applyAlignment="1" applyProtection="1">
      <alignment horizontal="center" vertical="top" wrapText="1"/>
    </xf>
    <xf numFmtId="0" fontId="6" fillId="0" borderId="24" xfId="0" applyNumberFormat="1" applyFont="1" applyFill="1" applyBorder="1" applyAlignment="1" applyProtection="1">
      <alignment horizontal="center" vertical="top"/>
    </xf>
    <xf numFmtId="0" fontId="6" fillId="0" borderId="28" xfId="0" applyNumberFormat="1" applyFont="1" applyFill="1" applyBorder="1" applyAlignment="1" applyProtection="1">
      <alignment horizontal="left" vertical="top"/>
    </xf>
    <xf numFmtId="0" fontId="6" fillId="0" borderId="16" xfId="0" applyNumberFormat="1" applyFont="1" applyFill="1" applyBorder="1" applyAlignment="1" applyProtection="1">
      <alignment horizontal="center" vertical="top"/>
    </xf>
    <xf numFmtId="0" fontId="6" fillId="0" borderId="16" xfId="0" applyNumberFormat="1" applyFont="1" applyFill="1" applyBorder="1" applyAlignment="1" applyProtection="1">
      <alignment horizontal="left" vertical="top"/>
    </xf>
    <xf numFmtId="0" fontId="8" fillId="0" borderId="16" xfId="0" applyNumberFormat="1" applyFont="1" applyFill="1" applyBorder="1" applyAlignment="1" applyProtection="1">
      <alignment horizontal="center" vertical="top"/>
    </xf>
    <xf numFmtId="0" fontId="6" fillId="0" borderId="16" xfId="0" applyNumberFormat="1" applyFont="1" applyFill="1" applyBorder="1" applyAlignment="1" applyProtection="1">
      <alignment vertical="top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4" xfId="0" applyNumberFormat="1" applyFont="1" applyFill="1" applyBorder="1" applyAlignment="1" applyProtection="1">
      <alignment horizontal="center" vertical="top"/>
    </xf>
    <xf numFmtId="0" fontId="9" fillId="0" borderId="22" xfId="0" applyNumberFormat="1" applyFont="1" applyFill="1" applyBorder="1" applyAlignment="1" applyProtection="1">
      <alignment horizontal="left" vertical="center"/>
    </xf>
    <xf numFmtId="0" fontId="9" fillId="0" borderId="34" xfId="0" applyNumberFormat="1" applyFont="1" applyFill="1" applyBorder="1" applyAlignment="1" applyProtection="1">
      <alignment horizontal="left" vertical="center"/>
    </xf>
    <xf numFmtId="0" fontId="9" fillId="0" borderId="22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wrapText="1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>
      <selection activeCell="E12" sqref="E12"/>
    </sheetView>
  </sheetViews>
  <sheetFormatPr defaultRowHeight="15"/>
  <cols>
    <col min="1" max="1" width="3.42578125" customWidth="1"/>
    <col min="2" max="2" width="10.7109375" customWidth="1"/>
    <col min="5" max="5" width="13" customWidth="1"/>
    <col min="9" max="9" width="17.7109375" customWidth="1"/>
    <col min="11" max="11" width="17.5703125" customWidth="1"/>
    <col min="13" max="13" width="18.5703125" customWidth="1"/>
  </cols>
  <sheetData>
    <row r="2" spans="1:13" ht="15.75">
      <c r="A2" s="3"/>
      <c r="B2" s="3"/>
      <c r="C2" s="3"/>
      <c r="D2" s="3"/>
      <c r="F2" s="3"/>
      <c r="H2" s="9" t="s">
        <v>0</v>
      </c>
      <c r="I2" s="7"/>
      <c r="J2" s="7"/>
      <c r="K2" s="7"/>
      <c r="L2" s="7"/>
      <c r="M2" s="7"/>
    </row>
    <row r="3" spans="1:13" ht="15.75">
      <c r="A3" s="3"/>
      <c r="B3" s="3"/>
      <c r="C3" s="3"/>
      <c r="D3" s="5"/>
      <c r="G3" s="19" t="s">
        <v>77</v>
      </c>
      <c r="H3" s="7"/>
      <c r="I3" s="7"/>
      <c r="J3" s="7"/>
      <c r="K3" s="7"/>
      <c r="L3" s="7"/>
      <c r="M3" s="7"/>
    </row>
    <row r="4" spans="1:13" ht="15.75">
      <c r="A4" s="3"/>
      <c r="B4" s="3"/>
      <c r="C4" s="3"/>
      <c r="D4" s="5"/>
      <c r="F4" s="5"/>
      <c r="H4" s="10" t="s">
        <v>1</v>
      </c>
      <c r="I4" s="7"/>
      <c r="J4" s="7"/>
      <c r="K4" s="7"/>
      <c r="L4" s="7"/>
      <c r="M4" s="7"/>
    </row>
    <row r="5" spans="1:13" ht="15.75">
      <c r="A5" s="3"/>
      <c r="B5" s="3"/>
      <c r="C5" s="3"/>
      <c r="D5" s="5"/>
      <c r="G5" s="5"/>
      <c r="H5" s="26" t="s">
        <v>109</v>
      </c>
      <c r="I5" s="7"/>
      <c r="J5" s="7"/>
      <c r="K5" s="7"/>
      <c r="L5" s="7"/>
      <c r="M5" s="7"/>
    </row>
    <row r="6" spans="1:13" ht="15.75" thickBot="1">
      <c r="A6" s="3"/>
      <c r="B6" s="3"/>
      <c r="C6" s="3"/>
      <c r="D6" s="3"/>
      <c r="E6" s="3"/>
      <c r="F6" s="7"/>
      <c r="G6" s="7"/>
      <c r="H6" s="7"/>
      <c r="I6" s="7"/>
      <c r="J6" s="7"/>
      <c r="K6" s="7"/>
      <c r="L6" s="7"/>
      <c r="M6" s="7"/>
    </row>
    <row r="7" spans="1:13" ht="43.5" customHeight="1">
      <c r="A7" s="126" t="s">
        <v>2</v>
      </c>
      <c r="B7" s="147" t="s">
        <v>3</v>
      </c>
      <c r="C7" s="147" t="s">
        <v>4</v>
      </c>
      <c r="D7" s="147" t="s">
        <v>5</v>
      </c>
      <c r="E7" s="147" t="s">
        <v>6</v>
      </c>
      <c r="F7" s="147" t="s">
        <v>7</v>
      </c>
      <c r="G7" s="147" t="s">
        <v>8</v>
      </c>
      <c r="H7" s="145" t="s">
        <v>9</v>
      </c>
      <c r="I7" s="145"/>
      <c r="J7" s="145"/>
      <c r="K7" s="145"/>
      <c r="L7" s="145"/>
      <c r="M7" s="146"/>
    </row>
    <row r="8" spans="1:13" ht="20.25" customHeight="1">
      <c r="A8" s="127"/>
      <c r="B8" s="148"/>
      <c r="C8" s="148"/>
      <c r="D8" s="148"/>
      <c r="E8" s="148"/>
      <c r="F8" s="148"/>
      <c r="G8" s="148"/>
      <c r="H8" s="143" t="s">
        <v>10</v>
      </c>
      <c r="I8" s="143"/>
      <c r="J8" s="143" t="s">
        <v>75</v>
      </c>
      <c r="K8" s="143"/>
      <c r="L8" s="143" t="s">
        <v>76</v>
      </c>
      <c r="M8" s="144"/>
    </row>
    <row r="9" spans="1:13" ht="30">
      <c r="A9" s="127"/>
      <c r="B9" s="148"/>
      <c r="C9" s="148"/>
      <c r="D9" s="148"/>
      <c r="E9" s="148"/>
      <c r="F9" s="148"/>
      <c r="G9" s="148"/>
      <c r="H9" s="6" t="s">
        <v>11</v>
      </c>
      <c r="I9" s="6" t="s">
        <v>12</v>
      </c>
      <c r="J9" s="6" t="s">
        <v>11</v>
      </c>
      <c r="K9" s="6" t="s">
        <v>12</v>
      </c>
      <c r="L9" s="6" t="s">
        <v>11</v>
      </c>
      <c r="M9" s="128" t="s">
        <v>12</v>
      </c>
    </row>
    <row r="10" spans="1:13" ht="15.75">
      <c r="A10" s="127" t="s">
        <v>13</v>
      </c>
      <c r="B10" s="17" t="s">
        <v>14</v>
      </c>
      <c r="C10" s="17" t="s">
        <v>15</v>
      </c>
      <c r="D10" s="17" t="s">
        <v>20</v>
      </c>
      <c r="E10" s="18" t="s">
        <v>17</v>
      </c>
      <c r="F10" s="17" t="s">
        <v>113</v>
      </c>
      <c r="G10" s="125" t="s">
        <v>18</v>
      </c>
      <c r="H10" s="17">
        <v>14</v>
      </c>
      <c r="I10" s="17" t="s">
        <v>114</v>
      </c>
      <c r="J10" s="17">
        <v>14</v>
      </c>
      <c r="K10" s="17" t="s">
        <v>115</v>
      </c>
      <c r="L10" s="17">
        <v>14</v>
      </c>
      <c r="M10" s="129" t="s">
        <v>116</v>
      </c>
    </row>
    <row r="11" spans="1:13" ht="16.5" thickBot="1">
      <c r="A11" s="130" t="s">
        <v>19</v>
      </c>
      <c r="B11" s="131" t="s">
        <v>14</v>
      </c>
      <c r="C11" s="131" t="s">
        <v>15</v>
      </c>
      <c r="D11" s="131" t="s">
        <v>16</v>
      </c>
      <c r="E11" s="132" t="s">
        <v>17</v>
      </c>
      <c r="F11" s="131" t="s">
        <v>113</v>
      </c>
      <c r="G11" s="133" t="s">
        <v>18</v>
      </c>
      <c r="H11" s="131">
        <v>14</v>
      </c>
      <c r="I11" s="134" t="s">
        <v>117</v>
      </c>
      <c r="J11" s="131">
        <v>14</v>
      </c>
      <c r="K11" s="134" t="s">
        <v>118</v>
      </c>
      <c r="L11" s="131">
        <v>14</v>
      </c>
      <c r="M11" s="142" t="s">
        <v>121</v>
      </c>
    </row>
    <row r="12" spans="1:13">
      <c r="A12" s="3"/>
      <c r="B12" s="3"/>
      <c r="C12" s="3"/>
      <c r="D12" s="3"/>
      <c r="E12" s="3"/>
      <c r="F12" s="7"/>
      <c r="G12" s="7"/>
      <c r="H12" s="7"/>
      <c r="I12" s="7"/>
      <c r="J12" s="7"/>
      <c r="K12" s="7"/>
      <c r="L12" s="7"/>
      <c r="M12" s="7"/>
    </row>
    <row r="13" spans="1:13" ht="15.75">
      <c r="A13" s="4" t="s">
        <v>21</v>
      </c>
      <c r="B13" s="3"/>
      <c r="C13" s="3"/>
      <c r="D13" s="3"/>
      <c r="E13" s="3"/>
      <c r="F13" s="7"/>
      <c r="G13" s="7"/>
      <c r="H13" s="7"/>
      <c r="I13" s="7" t="s">
        <v>22</v>
      </c>
      <c r="J13" s="7"/>
      <c r="K13" s="7"/>
      <c r="L13" s="7"/>
      <c r="M13" s="7"/>
    </row>
    <row r="14" spans="1:13">
      <c r="A14" s="3"/>
      <c r="B14" s="3"/>
      <c r="C14" s="3"/>
      <c r="D14" s="3"/>
      <c r="E14" s="3"/>
      <c r="F14" s="7"/>
      <c r="G14" s="7"/>
      <c r="H14" s="7"/>
      <c r="I14" s="7"/>
      <c r="J14" s="7"/>
      <c r="K14" s="7"/>
      <c r="L14" s="7"/>
      <c r="M14" s="7"/>
    </row>
    <row r="15" spans="1:13">
      <c r="A15" s="3" t="s">
        <v>23</v>
      </c>
      <c r="B15" s="3"/>
      <c r="C15" s="3"/>
      <c r="D15" s="3"/>
      <c r="E15" s="3"/>
      <c r="F15" s="7"/>
      <c r="G15" s="7"/>
      <c r="H15" s="7"/>
      <c r="I15" s="7" t="s">
        <v>24</v>
      </c>
      <c r="J15" s="7"/>
      <c r="K15" s="7"/>
      <c r="L15" s="7"/>
      <c r="M15" s="7"/>
    </row>
    <row r="16" spans="1:13">
      <c r="A16" s="2"/>
      <c r="B16" s="2"/>
      <c r="C16" s="2"/>
      <c r="D16" s="2"/>
      <c r="E16" s="2"/>
      <c r="F16" s="8"/>
      <c r="G16" s="8"/>
      <c r="H16" s="8"/>
      <c r="I16" s="8"/>
      <c r="J16" s="8"/>
      <c r="K16" s="8"/>
      <c r="L16" s="8"/>
      <c r="M16" s="8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10">
    <mergeCell ref="D7:D9"/>
    <mergeCell ref="C7:C9"/>
    <mergeCell ref="B7:B9"/>
    <mergeCell ref="E7:E9"/>
    <mergeCell ref="F7:F9"/>
    <mergeCell ref="J8:K8"/>
    <mergeCell ref="L8:M8"/>
    <mergeCell ref="H7:M7"/>
    <mergeCell ref="G7:G9"/>
    <mergeCell ref="H8:I8"/>
  </mergeCells>
  <pageMargins left="0.43307086614173229" right="0.1574803149606299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workbookViewId="0">
      <selection activeCell="H33" sqref="H33"/>
    </sheetView>
  </sheetViews>
  <sheetFormatPr defaultRowHeight="15"/>
  <cols>
    <col min="1" max="1" width="6.85546875" customWidth="1"/>
    <col min="2" max="2" width="19.7109375" customWidth="1"/>
    <col min="3" max="3" width="18.5703125" customWidth="1"/>
    <col min="4" max="4" width="15.28515625" customWidth="1"/>
    <col min="5" max="12" width="10.7109375" customWidth="1"/>
  </cols>
  <sheetData>
    <row r="2" spans="1:13">
      <c r="A2" s="12"/>
      <c r="B2" s="12"/>
      <c r="C2" s="12"/>
      <c r="D2" s="12"/>
      <c r="E2" s="12"/>
      <c r="F2" s="12"/>
      <c r="G2" s="12"/>
      <c r="H2" s="12"/>
      <c r="I2" s="12" t="s">
        <v>25</v>
      </c>
      <c r="J2" s="12"/>
      <c r="K2" s="12"/>
      <c r="L2" s="12"/>
    </row>
    <row r="3" spans="1:1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3" ht="18.75">
      <c r="A4" s="44"/>
      <c r="B4" s="118" t="s">
        <v>110</v>
      </c>
      <c r="C4" s="43"/>
      <c r="D4" s="45"/>
      <c r="E4" s="45"/>
      <c r="F4" s="45"/>
      <c r="G4" s="44"/>
      <c r="H4" s="44"/>
      <c r="I4" s="118"/>
      <c r="J4" s="44"/>
      <c r="K4" s="44"/>
      <c r="L4" s="44"/>
      <c r="M4" s="43"/>
    </row>
    <row r="5" spans="1:13" ht="15.75">
      <c r="A5" s="119"/>
      <c r="B5" s="50"/>
      <c r="C5" s="13"/>
      <c r="D5" s="13"/>
      <c r="E5" s="13"/>
      <c r="F5" s="13"/>
      <c r="G5" s="119"/>
      <c r="H5" s="119"/>
      <c r="I5" s="119"/>
      <c r="J5" s="119"/>
      <c r="K5" s="119"/>
      <c r="L5" s="119"/>
      <c r="M5" s="50"/>
    </row>
    <row r="6" spans="1:1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50"/>
    </row>
    <row r="7" spans="1:13">
      <c r="A7" s="120" t="s">
        <v>78</v>
      </c>
      <c r="B7" s="28" t="s">
        <v>26</v>
      </c>
      <c r="C7" s="28" t="s">
        <v>27</v>
      </c>
      <c r="D7" s="28" t="s">
        <v>28</v>
      </c>
      <c r="E7" s="29"/>
      <c r="F7" s="30" t="s">
        <v>29</v>
      </c>
      <c r="G7" s="31"/>
      <c r="H7" s="29"/>
      <c r="I7" s="30" t="s">
        <v>111</v>
      </c>
      <c r="J7" s="31"/>
      <c r="K7" s="29"/>
      <c r="L7" s="30" t="s">
        <v>112</v>
      </c>
      <c r="M7" s="31"/>
    </row>
    <row r="8" spans="1:13">
      <c r="A8" s="121" t="s">
        <v>2</v>
      </c>
      <c r="B8" s="32" t="s">
        <v>30</v>
      </c>
      <c r="C8" s="32"/>
      <c r="D8" s="32"/>
      <c r="E8" s="91" t="s">
        <v>31</v>
      </c>
      <c r="F8" s="33" t="s">
        <v>32</v>
      </c>
      <c r="G8" s="92" t="s">
        <v>33</v>
      </c>
      <c r="H8" s="93" t="s">
        <v>31</v>
      </c>
      <c r="I8" s="33" t="s">
        <v>32</v>
      </c>
      <c r="J8" s="92" t="s">
        <v>33</v>
      </c>
      <c r="K8" s="91" t="s">
        <v>31</v>
      </c>
      <c r="L8" s="33" t="s">
        <v>32</v>
      </c>
      <c r="M8" s="92" t="s">
        <v>33</v>
      </c>
    </row>
    <row r="9" spans="1:13" ht="18.75">
      <c r="A9" s="122">
        <v>1</v>
      </c>
      <c r="B9" s="34"/>
      <c r="C9" s="35"/>
      <c r="D9" s="36" t="s">
        <v>34</v>
      </c>
      <c r="E9" s="94">
        <v>0</v>
      </c>
      <c r="F9" s="94">
        <v>0</v>
      </c>
      <c r="G9" s="95">
        <f>1000*SQRT(E9*E9+F9*F9)/17.3</f>
        <v>0</v>
      </c>
      <c r="H9" s="94">
        <v>0</v>
      </c>
      <c r="I9" s="94">
        <v>0</v>
      </c>
      <c r="J9" s="95">
        <f>1000*SQRT(H9*H9+I9*I9)/17.3</f>
        <v>0</v>
      </c>
      <c r="K9" s="94">
        <v>0</v>
      </c>
      <c r="L9" s="94">
        <v>0</v>
      </c>
      <c r="M9" s="95">
        <f>1000*SQRT(K9*K9+L9*L9)/17.3</f>
        <v>0</v>
      </c>
    </row>
    <row r="10" spans="1:13" ht="18.75">
      <c r="A10" s="122">
        <v>2</v>
      </c>
      <c r="B10" s="37" t="s">
        <v>79</v>
      </c>
      <c r="C10" s="38" t="s">
        <v>35</v>
      </c>
      <c r="D10" s="36" t="s">
        <v>36</v>
      </c>
      <c r="E10" s="94">
        <v>0</v>
      </c>
      <c r="F10" s="94">
        <v>0</v>
      </c>
      <c r="G10" s="95">
        <f>1000*SQRT(E10*E10+F10*F10)/17.3</f>
        <v>0</v>
      </c>
      <c r="H10" s="94">
        <v>0</v>
      </c>
      <c r="I10" s="94">
        <v>0</v>
      </c>
      <c r="J10" s="95">
        <f>1000*SQRT(H10*H10+I10*I10)/17.3</f>
        <v>0</v>
      </c>
      <c r="K10" s="94">
        <v>0</v>
      </c>
      <c r="L10" s="94">
        <v>0</v>
      </c>
      <c r="M10" s="95">
        <f>1000*SQRT(K10*K10+L10*L10)/17.3</f>
        <v>0</v>
      </c>
    </row>
    <row r="11" spans="1:13" ht="18.75">
      <c r="A11" s="122">
        <v>3</v>
      </c>
      <c r="B11" s="39"/>
      <c r="C11" s="40"/>
      <c r="D11" s="36" t="s">
        <v>37</v>
      </c>
      <c r="E11" s="94">
        <v>0.04</v>
      </c>
      <c r="F11" s="94">
        <v>2.1999999999999999E-2</v>
      </c>
      <c r="G11" s="95">
        <f>1000*SQRT(E11*E11+F11*F11)/17.3</f>
        <v>2.6387773897140638</v>
      </c>
      <c r="H11" s="94">
        <v>0.03</v>
      </c>
      <c r="I11" s="95">
        <v>0.02</v>
      </c>
      <c r="J11" s="95">
        <f>1000*SQRT(H11*H11+I11*I11)/17.3</f>
        <v>2.0841336852393</v>
      </c>
      <c r="K11" s="94">
        <v>0.03</v>
      </c>
      <c r="L11" s="94">
        <v>0.02</v>
      </c>
      <c r="M11" s="95">
        <f>1000*SQRT(K11*K11+L11*L11)/17.3</f>
        <v>2.0841336852393</v>
      </c>
    </row>
    <row r="12" spans="1:13" ht="18.75">
      <c r="A12" s="122">
        <v>4</v>
      </c>
      <c r="B12" s="41"/>
      <c r="C12" s="41"/>
      <c r="D12" s="36" t="s">
        <v>45</v>
      </c>
      <c r="E12" s="94">
        <v>0.21</v>
      </c>
      <c r="F12" s="94">
        <v>0.09</v>
      </c>
      <c r="G12" s="95">
        <f>1000*SQRT(E12*E12+F12*F12)/17.3</f>
        <v>13.206542958145505</v>
      </c>
      <c r="H12" s="94">
        <v>0.48</v>
      </c>
      <c r="I12" s="94">
        <v>0.2</v>
      </c>
      <c r="J12" s="95">
        <f>1000*SQRT(H12*H12+I12*I12)/17.3</f>
        <v>30.057803468208093</v>
      </c>
      <c r="K12" s="94">
        <v>0.23</v>
      </c>
      <c r="L12" s="94">
        <v>0.1</v>
      </c>
      <c r="M12" s="95">
        <f>1000*SQRT(K12*K12+L12*L12)/17.3</f>
        <v>14.497036073970465</v>
      </c>
    </row>
    <row r="13" spans="1:13" ht="18.75">
      <c r="A13" s="122">
        <v>5</v>
      </c>
      <c r="B13" s="42"/>
      <c r="C13" s="42"/>
      <c r="D13" s="36" t="s">
        <v>38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1:13" ht="18.75">
      <c r="A14" s="122">
        <v>6</v>
      </c>
      <c r="B14" s="42"/>
      <c r="C14" s="42"/>
      <c r="D14" s="36" t="s">
        <v>80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</row>
    <row r="15" spans="1:13" ht="18.75">
      <c r="A15" s="122">
        <v>7</v>
      </c>
      <c r="B15" s="42" t="s">
        <v>81</v>
      </c>
      <c r="C15" s="42" t="s">
        <v>41</v>
      </c>
      <c r="D15" s="36" t="s">
        <v>82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</row>
    <row r="16" spans="1:13" ht="18.75">
      <c r="A16" s="122">
        <v>8</v>
      </c>
      <c r="B16" s="33"/>
      <c r="C16" s="33"/>
      <c r="D16" s="36" t="s">
        <v>83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1:13" ht="18.75">
      <c r="A17" s="122">
        <v>9</v>
      </c>
      <c r="B17" s="33"/>
      <c r="C17" s="33"/>
      <c r="D17" s="36" t="s">
        <v>42</v>
      </c>
      <c r="E17" s="94">
        <v>0.18</v>
      </c>
      <c r="F17" s="94">
        <v>0.12</v>
      </c>
      <c r="G17" s="95">
        <f>1000*SQRT(E17*E17+F17*F17)/17.3</f>
        <v>12.504802111435801</v>
      </c>
      <c r="H17" s="94">
        <v>0.25</v>
      </c>
      <c r="I17" s="94">
        <v>0.12</v>
      </c>
      <c r="J17" s="95">
        <f>1000*SQRT(H17*H17+I17*I17)/17.3</f>
        <v>16.029392628742247</v>
      </c>
      <c r="K17" s="94">
        <v>0.15</v>
      </c>
      <c r="L17" s="94">
        <v>1.2999999999999999E-2</v>
      </c>
      <c r="M17" s="95">
        <f>1000*SQRT(K17*K17+L17*L17)/17.3</f>
        <v>8.7030219348351903</v>
      </c>
    </row>
    <row r="18" spans="1:13" ht="18.75">
      <c r="A18" s="122">
        <v>10</v>
      </c>
      <c r="B18" s="33"/>
      <c r="C18" s="33"/>
      <c r="D18" s="36" t="s">
        <v>39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1:13" ht="18.75">
      <c r="A19" s="122">
        <v>11</v>
      </c>
      <c r="B19" s="33"/>
      <c r="C19" s="33"/>
      <c r="D19" s="36" t="s">
        <v>40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</row>
    <row r="20" spans="1:13" ht="18.75">
      <c r="A20" s="122">
        <v>12</v>
      </c>
      <c r="B20" s="123"/>
      <c r="C20" s="123"/>
      <c r="D20" s="36" t="s">
        <v>44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</row>
    <row r="21" spans="1:13" ht="18.75">
      <c r="A21" s="122">
        <v>13</v>
      </c>
      <c r="B21" s="124"/>
      <c r="C21" s="124"/>
      <c r="D21" s="36" t="s">
        <v>43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</row>
    <row r="22" spans="1:13" ht="18.75">
      <c r="A22" s="122">
        <v>14</v>
      </c>
      <c r="B22" s="124" t="s">
        <v>84</v>
      </c>
      <c r="C22" s="124" t="s">
        <v>85</v>
      </c>
      <c r="D22" s="36" t="s">
        <v>86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</row>
    <row r="23" spans="1:1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4"/>
      <c r="B24" s="45" t="s">
        <v>46</v>
      </c>
      <c r="C24" s="45"/>
      <c r="D24" s="45"/>
      <c r="E24" s="45"/>
      <c r="F24" s="45"/>
      <c r="G24" s="45" t="s">
        <v>87</v>
      </c>
      <c r="H24" s="45"/>
      <c r="I24" s="44"/>
      <c r="J24" s="44"/>
      <c r="K24" s="44"/>
      <c r="L24" s="44"/>
      <c r="M24" s="43"/>
    </row>
    <row r="25" spans="1:1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0"/>
    </row>
    <row r="26" spans="1:1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14"/>
    </row>
    <row r="27" spans="1:13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14"/>
    </row>
  </sheetData>
  <pageMargins left="0.38" right="0.1574803149606299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4"/>
  <sheetViews>
    <sheetView topLeftCell="A5" workbookViewId="0">
      <selection activeCell="H28" sqref="H28"/>
    </sheetView>
  </sheetViews>
  <sheetFormatPr defaultRowHeight="15"/>
  <cols>
    <col min="1" max="1" width="4" customWidth="1"/>
    <col min="2" max="2" width="15.42578125" customWidth="1"/>
    <col min="3" max="3" width="13" customWidth="1"/>
    <col min="4" max="4" width="15.85546875" customWidth="1"/>
    <col min="5" max="5" width="12.85546875" customWidth="1"/>
    <col min="6" max="17" width="11.28515625" customWidth="1"/>
  </cols>
  <sheetData>
    <row r="3" spans="1:17" ht="18.75">
      <c r="A3" s="14"/>
      <c r="B3" s="14"/>
      <c r="C3" s="14"/>
      <c r="D3" s="14"/>
      <c r="E3" s="14"/>
      <c r="F3" s="23"/>
      <c r="G3" s="25" t="s">
        <v>0</v>
      </c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5.75">
      <c r="A4" s="16"/>
      <c r="B4" s="16"/>
      <c r="C4" s="14"/>
      <c r="D4" s="14"/>
      <c r="E4" s="24" t="s">
        <v>47</v>
      </c>
      <c r="F4" s="20"/>
      <c r="G4" s="20"/>
      <c r="H4" s="20"/>
      <c r="I4" s="20"/>
      <c r="J4" s="20"/>
      <c r="K4" s="20"/>
      <c r="L4" s="20"/>
      <c r="M4" s="20"/>
      <c r="N4" s="21"/>
      <c r="O4" s="21"/>
      <c r="P4" s="21"/>
      <c r="Q4" s="21"/>
    </row>
    <row r="5" spans="1:17">
      <c r="A5" s="16"/>
      <c r="B5" s="16"/>
      <c r="C5" s="16"/>
      <c r="D5" s="14"/>
      <c r="E5" s="16"/>
      <c r="F5" s="20"/>
      <c r="G5" s="20"/>
      <c r="H5" s="20"/>
      <c r="I5" s="20"/>
      <c r="J5" s="20"/>
      <c r="K5" s="20"/>
      <c r="L5" s="20"/>
      <c r="M5" s="20"/>
      <c r="N5" s="21"/>
      <c r="O5" s="21"/>
      <c r="P5" s="21"/>
      <c r="Q5" s="21"/>
    </row>
    <row r="6" spans="1:17" ht="15.75">
      <c r="A6" s="16"/>
      <c r="B6" s="16"/>
      <c r="C6" s="16"/>
      <c r="D6" s="14"/>
      <c r="E6" s="16"/>
      <c r="F6" s="23"/>
      <c r="G6" s="26" t="s">
        <v>48</v>
      </c>
      <c r="H6" s="20"/>
      <c r="I6" s="20"/>
      <c r="J6" s="20"/>
      <c r="K6" s="20"/>
      <c r="L6" s="20"/>
      <c r="M6" s="20"/>
      <c r="N6" s="21"/>
      <c r="O6" s="21"/>
      <c r="P6" s="21"/>
      <c r="Q6" s="21"/>
    </row>
    <row r="7" spans="1:17" ht="15.75">
      <c r="A7" s="16"/>
      <c r="B7" s="16"/>
      <c r="C7" s="16"/>
      <c r="D7" s="14"/>
      <c r="E7" s="16"/>
      <c r="F7" s="23"/>
      <c r="G7" s="26" t="s">
        <v>120</v>
      </c>
      <c r="H7" s="20"/>
      <c r="I7" s="20"/>
      <c r="J7" s="20"/>
      <c r="K7" s="20"/>
      <c r="L7" s="20"/>
      <c r="M7" s="20"/>
      <c r="N7" s="21"/>
      <c r="O7" s="21"/>
      <c r="P7" s="21"/>
      <c r="Q7" s="21"/>
    </row>
    <row r="8" spans="1:17">
      <c r="A8" s="15"/>
      <c r="B8" s="15"/>
      <c r="C8" s="15"/>
      <c r="D8" s="15"/>
      <c r="E8" s="1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33.75" customHeight="1">
      <c r="A9" s="139" t="s">
        <v>49</v>
      </c>
      <c r="B9" s="139" t="s">
        <v>50</v>
      </c>
      <c r="C9" s="139" t="s">
        <v>51</v>
      </c>
      <c r="D9" s="139" t="s">
        <v>52</v>
      </c>
      <c r="E9" s="139" t="s">
        <v>51</v>
      </c>
      <c r="F9" s="135"/>
      <c r="G9" s="136" t="s">
        <v>10</v>
      </c>
      <c r="H9" s="110"/>
      <c r="I9" s="111"/>
      <c r="J9" s="135"/>
      <c r="K9" s="136" t="s">
        <v>75</v>
      </c>
      <c r="L9" s="110"/>
      <c r="M9" s="111"/>
      <c r="N9" s="135"/>
      <c r="O9" s="136" t="s">
        <v>76</v>
      </c>
      <c r="P9" s="110"/>
      <c r="Q9" s="111"/>
    </row>
    <row r="10" spans="1:17" ht="15.75">
      <c r="A10" s="140"/>
      <c r="B10" s="140"/>
      <c r="C10" s="140"/>
      <c r="D10" s="140"/>
      <c r="E10" s="140"/>
      <c r="F10" s="137" t="s">
        <v>53</v>
      </c>
      <c r="G10" s="137" t="s">
        <v>107</v>
      </c>
      <c r="H10" s="137" t="s">
        <v>54</v>
      </c>
      <c r="I10" s="138" t="s">
        <v>55</v>
      </c>
      <c r="J10" s="137" t="s">
        <v>53</v>
      </c>
      <c r="K10" s="137" t="s">
        <v>107</v>
      </c>
      <c r="L10" s="137" t="s">
        <v>54</v>
      </c>
      <c r="M10" s="138" t="s">
        <v>55</v>
      </c>
      <c r="N10" s="137" t="s">
        <v>53</v>
      </c>
      <c r="O10" s="137" t="s">
        <v>107</v>
      </c>
      <c r="P10" s="137" t="s">
        <v>54</v>
      </c>
      <c r="Q10" s="138" t="s">
        <v>55</v>
      </c>
    </row>
    <row r="11" spans="1:17" ht="30" customHeight="1">
      <c r="A11" s="137" t="s">
        <v>13</v>
      </c>
      <c r="B11" s="137" t="s">
        <v>56</v>
      </c>
      <c r="C11" s="137" t="s">
        <v>15</v>
      </c>
      <c r="D11" s="141" t="s">
        <v>57</v>
      </c>
      <c r="E11" s="137" t="s">
        <v>15</v>
      </c>
      <c r="F11" s="137">
        <v>9.85</v>
      </c>
      <c r="G11" s="137">
        <v>2.11</v>
      </c>
      <c r="H11" s="137">
        <v>24</v>
      </c>
      <c r="I11" s="137">
        <v>236.4</v>
      </c>
      <c r="J11" s="137">
        <v>14.6</v>
      </c>
      <c r="K11" s="137">
        <v>4.9649999999999999</v>
      </c>
      <c r="L11" s="137">
        <v>38</v>
      </c>
      <c r="M11" s="137">
        <v>230.1</v>
      </c>
      <c r="N11" s="137">
        <v>12.8</v>
      </c>
      <c r="O11" s="137">
        <v>2.73</v>
      </c>
      <c r="P11" s="137">
        <v>32</v>
      </c>
      <c r="Q11" s="137">
        <v>231.1</v>
      </c>
    </row>
    <row r="12" spans="1:17" ht="30" customHeight="1">
      <c r="A12" s="137" t="s">
        <v>19</v>
      </c>
      <c r="B12" s="137" t="s">
        <v>58</v>
      </c>
      <c r="C12" s="137" t="s">
        <v>15</v>
      </c>
      <c r="D12" s="141" t="s">
        <v>57</v>
      </c>
      <c r="E12" s="137" t="s">
        <v>15</v>
      </c>
      <c r="F12" s="137">
        <v>9.93</v>
      </c>
      <c r="G12" s="137">
        <v>1.6220000000000001</v>
      </c>
      <c r="H12" s="137">
        <v>26</v>
      </c>
      <c r="I12" s="137">
        <v>234.4</v>
      </c>
      <c r="J12" s="137">
        <v>14.89</v>
      </c>
      <c r="K12" s="137">
        <v>4.1779999999999999</v>
      </c>
      <c r="L12" s="137">
        <v>41</v>
      </c>
      <c r="M12" s="137">
        <v>228.5</v>
      </c>
      <c r="N12" s="137">
        <v>13.03</v>
      </c>
      <c r="O12" s="137">
        <v>2.0499999999999998</v>
      </c>
      <c r="P12" s="137">
        <v>34</v>
      </c>
      <c r="Q12" s="137">
        <v>229.4</v>
      </c>
    </row>
    <row r="13" spans="1:17" ht="30" customHeight="1">
      <c r="A13" s="137" t="s">
        <v>59</v>
      </c>
      <c r="B13" s="137" t="s">
        <v>60</v>
      </c>
      <c r="C13" s="137" t="s">
        <v>17</v>
      </c>
      <c r="D13" s="141" t="s">
        <v>61</v>
      </c>
      <c r="E13" s="137" t="s">
        <v>62</v>
      </c>
      <c r="F13" s="137">
        <v>6.85</v>
      </c>
      <c r="G13" s="137">
        <v>1.77</v>
      </c>
      <c r="H13" s="137">
        <v>37</v>
      </c>
      <c r="I13" s="137">
        <v>112.5</v>
      </c>
      <c r="J13" s="137">
        <v>11.13</v>
      </c>
      <c r="K13" s="137">
        <v>4.04</v>
      </c>
      <c r="L13" s="137">
        <v>64</v>
      </c>
      <c r="M13" s="137">
        <v>109.1</v>
      </c>
      <c r="N13" s="137">
        <v>8.4</v>
      </c>
      <c r="O13" s="137">
        <v>1.75</v>
      </c>
      <c r="P13" s="137">
        <v>47</v>
      </c>
      <c r="Q13" s="137">
        <v>109.7</v>
      </c>
    </row>
    <row r="14" spans="1:17" ht="30" customHeight="1">
      <c r="A14" s="137" t="s">
        <v>63</v>
      </c>
      <c r="B14" s="137" t="s">
        <v>60</v>
      </c>
      <c r="C14" s="137" t="s">
        <v>17</v>
      </c>
      <c r="D14" s="141" t="s">
        <v>64</v>
      </c>
      <c r="E14" s="137" t="s">
        <v>62</v>
      </c>
      <c r="F14" s="137">
        <v>8.8800000000000008</v>
      </c>
      <c r="G14" s="137">
        <v>2.2400000000000002</v>
      </c>
      <c r="H14" s="137">
        <v>49</v>
      </c>
      <c r="I14" s="137">
        <v>112.3</v>
      </c>
      <c r="J14" s="137">
        <v>11.38</v>
      </c>
      <c r="K14" s="137">
        <v>3.71</v>
      </c>
      <c r="L14" s="137">
        <v>67</v>
      </c>
      <c r="M14" s="137">
        <v>108.9</v>
      </c>
      <c r="N14" s="137">
        <v>10.54</v>
      </c>
      <c r="O14" s="137">
        <v>2.2599999999999998</v>
      </c>
      <c r="P14" s="137">
        <v>59</v>
      </c>
      <c r="Q14" s="137">
        <v>109.7</v>
      </c>
    </row>
    <row r="15" spans="1:17" ht="30" customHeight="1">
      <c r="A15" s="137" t="s">
        <v>65</v>
      </c>
      <c r="B15" s="137" t="s">
        <v>60</v>
      </c>
      <c r="C15" s="137" t="s">
        <v>17</v>
      </c>
      <c r="D15" s="141" t="s">
        <v>66</v>
      </c>
      <c r="E15" s="137" t="s">
        <v>62</v>
      </c>
      <c r="F15" s="137">
        <v>2.1890000000000001</v>
      </c>
      <c r="G15" s="137">
        <v>0.16500000000000001</v>
      </c>
      <c r="H15" s="137">
        <v>10</v>
      </c>
      <c r="I15" s="137">
        <v>112.3</v>
      </c>
      <c r="J15" s="137">
        <v>3.7749999999999999</v>
      </c>
      <c r="K15" s="137">
        <v>6.9000000000000006E-2</v>
      </c>
      <c r="L15" s="137">
        <v>20</v>
      </c>
      <c r="M15" s="137">
        <v>108.9</v>
      </c>
      <c r="N15" s="137">
        <v>3.78</v>
      </c>
      <c r="O15" s="137">
        <v>0.34</v>
      </c>
      <c r="P15" s="137">
        <v>20</v>
      </c>
      <c r="Q15" s="137">
        <v>109.7</v>
      </c>
    </row>
    <row r="16" spans="1:17" ht="30" customHeight="1">
      <c r="A16" s="137" t="s">
        <v>67</v>
      </c>
      <c r="B16" s="137" t="s">
        <v>60</v>
      </c>
      <c r="C16" s="137" t="s">
        <v>17</v>
      </c>
      <c r="D16" s="141" t="s">
        <v>68</v>
      </c>
      <c r="E16" s="137" t="s">
        <v>62</v>
      </c>
      <c r="F16" s="137">
        <v>1.5680000000000001</v>
      </c>
      <c r="G16" s="137">
        <v>0.52900000000000003</v>
      </c>
      <c r="H16" s="137">
        <v>7</v>
      </c>
      <c r="I16" s="137">
        <v>112.5</v>
      </c>
      <c r="J16" s="137">
        <v>2.9049999999999998</v>
      </c>
      <c r="K16" s="137">
        <v>0.44900000000000001</v>
      </c>
      <c r="L16" s="137">
        <v>15</v>
      </c>
      <c r="M16" s="137">
        <v>109.1</v>
      </c>
      <c r="N16" s="137">
        <v>2.67</v>
      </c>
      <c r="O16" s="137">
        <v>0.39</v>
      </c>
      <c r="P16" s="137">
        <v>14</v>
      </c>
      <c r="Q16" s="137">
        <v>109.7</v>
      </c>
    </row>
    <row r="17" spans="1:17" ht="30" customHeight="1">
      <c r="A17" s="137" t="s">
        <v>69</v>
      </c>
      <c r="B17" s="138" t="s">
        <v>70</v>
      </c>
      <c r="C17" s="137" t="s">
        <v>17</v>
      </c>
      <c r="D17" s="141" t="s">
        <v>57</v>
      </c>
      <c r="E17" s="137" t="s">
        <v>17</v>
      </c>
      <c r="F17" s="49">
        <v>9.73</v>
      </c>
      <c r="G17" s="49">
        <v>2.3519999999999999</v>
      </c>
      <c r="H17" s="49">
        <v>51</v>
      </c>
      <c r="I17" s="49">
        <v>236.4</v>
      </c>
      <c r="J17" s="49">
        <v>14.82</v>
      </c>
      <c r="K17" s="49">
        <v>5.1719999999999997</v>
      </c>
      <c r="L17" s="49">
        <v>83</v>
      </c>
      <c r="M17" s="49">
        <v>230.1</v>
      </c>
      <c r="N17" s="49">
        <v>12.85</v>
      </c>
      <c r="O17" s="49">
        <v>2.3260000000000001</v>
      </c>
      <c r="P17" s="49">
        <v>68</v>
      </c>
      <c r="Q17" s="49">
        <v>231.1</v>
      </c>
    </row>
    <row r="18" spans="1:17" ht="30" customHeight="1">
      <c r="A18" s="137" t="s">
        <v>71</v>
      </c>
      <c r="B18" s="138" t="s">
        <v>72</v>
      </c>
      <c r="C18" s="137" t="s">
        <v>17</v>
      </c>
      <c r="D18" s="141" t="s">
        <v>57</v>
      </c>
      <c r="E18" s="137" t="s">
        <v>17</v>
      </c>
      <c r="F18" s="137">
        <v>9.48</v>
      </c>
      <c r="G18" s="137">
        <v>2.121</v>
      </c>
      <c r="H18" s="137">
        <v>61</v>
      </c>
      <c r="I18" s="137">
        <v>234.4</v>
      </c>
      <c r="J18" s="137">
        <v>14.61</v>
      </c>
      <c r="K18" s="137">
        <v>4.641</v>
      </c>
      <c r="L18" s="137">
        <v>82</v>
      </c>
      <c r="M18" s="137">
        <v>228.5</v>
      </c>
      <c r="N18" s="137">
        <v>12.5</v>
      </c>
      <c r="O18" s="137">
        <v>2.33</v>
      </c>
      <c r="P18" s="137">
        <v>68</v>
      </c>
      <c r="Q18" s="137">
        <v>229.4</v>
      </c>
    </row>
    <row r="19" spans="1:17" ht="34.5" customHeight="1">
      <c r="A19" s="149" t="s">
        <v>119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7" ht="15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.75">
      <c r="A21" s="19" t="s">
        <v>88</v>
      </c>
      <c r="B21" s="16"/>
      <c r="C21" s="16"/>
      <c r="D21" s="16"/>
      <c r="E21" s="16"/>
      <c r="F21" s="20"/>
      <c r="G21" s="20"/>
      <c r="H21" s="20"/>
      <c r="I21" s="20"/>
      <c r="J21" s="20"/>
      <c r="K21" s="47" t="s">
        <v>22</v>
      </c>
      <c r="L21" s="20"/>
      <c r="M21" s="20"/>
      <c r="N21" s="20"/>
      <c r="O21" s="20"/>
      <c r="P21" s="20"/>
      <c r="Q21" s="20"/>
    </row>
    <row r="22" spans="1:17" ht="15.75">
      <c r="A22" s="16" t="s">
        <v>73</v>
      </c>
      <c r="B22" s="16"/>
      <c r="C22" s="16"/>
      <c r="D22" s="16"/>
      <c r="E22" s="16"/>
      <c r="F22" s="20"/>
      <c r="G22" s="20"/>
      <c r="H22" s="20"/>
      <c r="I22" s="20"/>
      <c r="J22" s="20"/>
      <c r="K22" s="48" t="s">
        <v>74</v>
      </c>
      <c r="L22" s="20"/>
      <c r="M22" s="20"/>
      <c r="N22" s="22"/>
      <c r="O22" s="22"/>
      <c r="P22" s="22"/>
      <c r="Q22" s="22"/>
    </row>
    <row r="23" spans="1:17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4"/>
      <c r="O23" s="14"/>
      <c r="P23" s="14"/>
      <c r="Q23" s="14"/>
    </row>
    <row r="24" spans="1:17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mergeCells count="1">
    <mergeCell ref="A19:Q19"/>
  </mergeCells>
  <pageMargins left="0.15748031496062992" right="0.1574803149606299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9"/>
  <sheetViews>
    <sheetView topLeftCell="A3" workbookViewId="0">
      <selection activeCell="B5" sqref="B5"/>
    </sheetView>
  </sheetViews>
  <sheetFormatPr defaultRowHeight="15"/>
  <cols>
    <col min="1" max="1" width="7.28515625" customWidth="1"/>
    <col min="4" max="4" width="10" customWidth="1"/>
    <col min="19" max="19" width="10.42578125" customWidth="1"/>
  </cols>
  <sheetData>
    <row r="3" spans="1:21">
      <c r="A3" s="50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0"/>
      <c r="N3" s="50"/>
      <c r="O3" s="50"/>
      <c r="P3" s="50"/>
      <c r="Q3" s="50"/>
      <c r="R3" s="50"/>
      <c r="S3" s="50"/>
      <c r="T3" s="50"/>
      <c r="U3" s="50"/>
    </row>
    <row r="4" spans="1:21" ht="18">
      <c r="A4" s="50"/>
      <c r="B4" s="51" t="s">
        <v>108</v>
      </c>
      <c r="C4" s="57"/>
      <c r="D4" s="50"/>
      <c r="E4" s="50"/>
      <c r="F4" s="50"/>
      <c r="G4" s="53"/>
      <c r="H4" s="53"/>
      <c r="I4" s="53" t="s">
        <v>89</v>
      </c>
      <c r="J4" s="53"/>
      <c r="K4" s="53"/>
      <c r="L4" s="53"/>
      <c r="M4" s="50"/>
      <c r="N4" s="50"/>
      <c r="O4" s="50"/>
      <c r="P4" s="50"/>
      <c r="Q4" s="50"/>
      <c r="R4" s="50"/>
      <c r="S4" s="50"/>
      <c r="T4" s="50"/>
      <c r="U4" s="50"/>
    </row>
    <row r="5" spans="1:21" ht="18.75" thickBot="1">
      <c r="A5" s="50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0"/>
      <c r="N5" s="50"/>
      <c r="O5" s="50"/>
      <c r="P5" s="50"/>
      <c r="Q5" s="50"/>
      <c r="R5" s="50"/>
      <c r="S5" s="50"/>
      <c r="T5" s="50"/>
      <c r="U5" s="50"/>
    </row>
    <row r="6" spans="1:21" ht="15.75" thickBot="1">
      <c r="A6" s="96" t="s">
        <v>90</v>
      </c>
      <c r="B6" s="56"/>
      <c r="C6" s="54" t="s">
        <v>91</v>
      </c>
      <c r="D6" s="54"/>
      <c r="E6" s="54"/>
      <c r="F6" s="55"/>
      <c r="G6" s="54"/>
      <c r="H6" s="54" t="s">
        <v>92</v>
      </c>
      <c r="I6" s="54"/>
      <c r="J6" s="54"/>
      <c r="K6" s="55"/>
      <c r="L6" s="56"/>
      <c r="M6" s="54" t="s">
        <v>93</v>
      </c>
      <c r="N6" s="54"/>
      <c r="O6" s="54"/>
      <c r="P6" s="55"/>
      <c r="Q6" s="56"/>
      <c r="R6" s="54" t="s">
        <v>94</v>
      </c>
      <c r="S6" s="54"/>
      <c r="T6" s="54"/>
      <c r="U6" s="55"/>
    </row>
    <row r="7" spans="1:21" ht="15.75" customHeight="1" thickBot="1">
      <c r="A7" s="97"/>
      <c r="B7" s="99" t="s">
        <v>95</v>
      </c>
      <c r="C7" s="100"/>
      <c r="D7" s="100"/>
      <c r="E7" s="70" t="s">
        <v>96</v>
      </c>
      <c r="F7" s="150" t="s">
        <v>97</v>
      </c>
      <c r="G7" s="99" t="s">
        <v>95</v>
      </c>
      <c r="H7" s="100"/>
      <c r="I7" s="100"/>
      <c r="J7" s="70" t="s">
        <v>96</v>
      </c>
      <c r="K7" s="150" t="s">
        <v>97</v>
      </c>
      <c r="L7" s="99" t="s">
        <v>95</v>
      </c>
      <c r="M7" s="100"/>
      <c r="N7" s="100"/>
      <c r="O7" s="70" t="s">
        <v>96</v>
      </c>
      <c r="P7" s="150" t="s">
        <v>97</v>
      </c>
      <c r="Q7" s="99" t="s">
        <v>95</v>
      </c>
      <c r="R7" s="100"/>
      <c r="S7" s="100"/>
      <c r="T7" s="70" t="s">
        <v>96</v>
      </c>
      <c r="U7" s="150" t="s">
        <v>97</v>
      </c>
    </row>
    <row r="8" spans="1:21">
      <c r="A8" s="97"/>
      <c r="B8" s="66" t="s">
        <v>98</v>
      </c>
      <c r="C8" s="67" t="s">
        <v>99</v>
      </c>
      <c r="D8" s="66" t="s">
        <v>100</v>
      </c>
      <c r="E8" s="59" t="s">
        <v>99</v>
      </c>
      <c r="F8" s="151"/>
      <c r="G8" s="66" t="s">
        <v>98</v>
      </c>
      <c r="H8" s="67" t="s">
        <v>99</v>
      </c>
      <c r="I8" s="66" t="s">
        <v>100</v>
      </c>
      <c r="J8" s="59" t="s">
        <v>99</v>
      </c>
      <c r="K8" s="151"/>
      <c r="L8" s="66" t="s">
        <v>98</v>
      </c>
      <c r="M8" s="67" t="s">
        <v>99</v>
      </c>
      <c r="N8" s="66" t="s">
        <v>100</v>
      </c>
      <c r="O8" s="59" t="s">
        <v>99</v>
      </c>
      <c r="P8" s="151"/>
      <c r="Q8" s="66" t="s">
        <v>98</v>
      </c>
      <c r="R8" s="67" t="s">
        <v>99</v>
      </c>
      <c r="S8" s="66" t="s">
        <v>100</v>
      </c>
      <c r="T8" s="59" t="s">
        <v>99</v>
      </c>
      <c r="U8" s="151"/>
    </row>
    <row r="9" spans="1:21" ht="15.75" thickBot="1">
      <c r="A9" s="98"/>
      <c r="B9" s="68" t="s">
        <v>101</v>
      </c>
      <c r="C9" s="69" t="s">
        <v>102</v>
      </c>
      <c r="D9" s="68" t="s">
        <v>103</v>
      </c>
      <c r="E9" s="60" t="s">
        <v>102</v>
      </c>
      <c r="F9" s="152"/>
      <c r="G9" s="68" t="s">
        <v>101</v>
      </c>
      <c r="H9" s="69" t="s">
        <v>102</v>
      </c>
      <c r="I9" s="68" t="s">
        <v>103</v>
      </c>
      <c r="J9" s="60" t="s">
        <v>102</v>
      </c>
      <c r="K9" s="152"/>
      <c r="L9" s="68" t="s">
        <v>101</v>
      </c>
      <c r="M9" s="69" t="s">
        <v>102</v>
      </c>
      <c r="N9" s="68" t="s">
        <v>103</v>
      </c>
      <c r="O9" s="60" t="s">
        <v>102</v>
      </c>
      <c r="P9" s="152"/>
      <c r="Q9" s="68" t="s">
        <v>101</v>
      </c>
      <c r="R9" s="69" t="s">
        <v>102</v>
      </c>
      <c r="S9" s="68" t="s">
        <v>103</v>
      </c>
      <c r="T9" s="60" t="s">
        <v>102</v>
      </c>
      <c r="U9" s="152"/>
    </row>
    <row r="10" spans="1:21" ht="15.75">
      <c r="A10" s="109">
        <v>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117">
        <v>4.0367578638246207E-2</v>
      </c>
      <c r="H10" s="73">
        <v>110.5</v>
      </c>
      <c r="I10" s="112">
        <v>7480</v>
      </c>
      <c r="J10" s="64">
        <v>10.199999999999999</v>
      </c>
      <c r="K10" s="65">
        <v>4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113">
        <v>5.0860544522964402E-2</v>
      </c>
      <c r="R10" s="73">
        <v>114.1</v>
      </c>
      <c r="S10" s="103">
        <v>14480</v>
      </c>
      <c r="T10" s="74">
        <v>10.199999999999999</v>
      </c>
      <c r="U10" s="75">
        <v>3</v>
      </c>
    </row>
    <row r="11" spans="1:21" ht="15.75">
      <c r="A11" s="76">
        <v>1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117">
        <v>3.9398731966776498E-2</v>
      </c>
      <c r="H11" s="73">
        <v>110.5</v>
      </c>
      <c r="I11" s="112">
        <v>7480</v>
      </c>
      <c r="J11" s="61">
        <v>10.199999999999999</v>
      </c>
      <c r="K11" s="62">
        <v>4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114">
        <v>4.9063330892942368E-2</v>
      </c>
      <c r="R11" s="77">
        <v>113.6</v>
      </c>
      <c r="S11" s="112">
        <v>9482</v>
      </c>
      <c r="T11" s="74">
        <v>10.199999999999999</v>
      </c>
      <c r="U11" s="75">
        <v>3</v>
      </c>
    </row>
    <row r="12" spans="1:21" ht="15.75">
      <c r="A12" s="76">
        <v>2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117">
        <v>3.8693685309874146E-2</v>
      </c>
      <c r="H12" s="73">
        <v>110.5</v>
      </c>
      <c r="I12" s="112">
        <v>7260</v>
      </c>
      <c r="J12" s="61">
        <v>10.1</v>
      </c>
      <c r="K12" s="62">
        <v>4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114">
        <v>4.8476275523918033E-2</v>
      </c>
      <c r="R12" s="77">
        <v>114</v>
      </c>
      <c r="S12" s="112">
        <v>9130</v>
      </c>
      <c r="T12" s="74">
        <v>10.199999999999999</v>
      </c>
      <c r="U12" s="75">
        <v>3</v>
      </c>
    </row>
    <row r="13" spans="1:21" ht="15.75">
      <c r="A13" s="76">
        <v>3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117">
        <v>3.743455497382199E-2</v>
      </c>
      <c r="H13" s="73">
        <v>110.5</v>
      </c>
      <c r="I13" s="112">
        <v>7150</v>
      </c>
      <c r="J13" s="61">
        <v>10.1</v>
      </c>
      <c r="K13" s="62">
        <v>4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114">
        <v>4.6289479736998297E-2</v>
      </c>
      <c r="R13" s="77">
        <v>114.2</v>
      </c>
      <c r="S13" s="112">
        <v>9020</v>
      </c>
      <c r="T13" s="74">
        <v>10.199999999999999</v>
      </c>
      <c r="U13" s="75">
        <v>3</v>
      </c>
    </row>
    <row r="14" spans="1:21" ht="15.75">
      <c r="A14" s="76">
        <v>4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117">
        <v>3.7580464735461769E-2</v>
      </c>
      <c r="H14" s="73">
        <v>110.5</v>
      </c>
      <c r="I14" s="112">
        <v>6930</v>
      </c>
      <c r="J14" s="61">
        <v>10.1</v>
      </c>
      <c r="K14" s="62">
        <v>4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114">
        <v>4.6163197633689888E-2</v>
      </c>
      <c r="R14" s="77">
        <v>114.4</v>
      </c>
      <c r="S14" s="112">
        <v>8646</v>
      </c>
      <c r="T14" s="74">
        <v>10.199999999999999</v>
      </c>
      <c r="U14" s="75">
        <v>3</v>
      </c>
    </row>
    <row r="15" spans="1:21" ht="15.75">
      <c r="A15" s="76">
        <v>5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117">
        <v>3.6177442203127436E-2</v>
      </c>
      <c r="H15" s="73">
        <v>110.5</v>
      </c>
      <c r="I15" s="112">
        <v>6930</v>
      </c>
      <c r="J15" s="61">
        <v>10.1</v>
      </c>
      <c r="K15" s="62">
        <v>4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114">
        <v>4.3424236532290633E-2</v>
      </c>
      <c r="R15" s="77">
        <v>114.6</v>
      </c>
      <c r="S15" s="112">
        <v>8602</v>
      </c>
      <c r="T15" s="78">
        <v>10.3</v>
      </c>
      <c r="U15" s="75">
        <v>3</v>
      </c>
    </row>
    <row r="16" spans="1:21" ht="15.75">
      <c r="A16" s="76">
        <v>6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117">
        <v>3.8418404373138655E-2</v>
      </c>
      <c r="H16" s="73">
        <v>110.5</v>
      </c>
      <c r="I16" s="112">
        <v>6710</v>
      </c>
      <c r="J16" s="61">
        <v>10.1</v>
      </c>
      <c r="K16" s="62">
        <v>4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114">
        <v>4.7329102760278269E-2</v>
      </c>
      <c r="R16" s="77">
        <v>114.8</v>
      </c>
      <c r="S16" s="112">
        <v>8162</v>
      </c>
      <c r="T16" s="78">
        <v>10.3</v>
      </c>
      <c r="U16" s="75">
        <v>3</v>
      </c>
    </row>
    <row r="17" spans="1:21" ht="15.75">
      <c r="A17" s="76">
        <v>7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117">
        <v>4.3591190402477255E-2</v>
      </c>
      <c r="H17" s="73">
        <v>110.5</v>
      </c>
      <c r="I17" s="112">
        <v>7150</v>
      </c>
      <c r="J17" s="61">
        <v>10.1</v>
      </c>
      <c r="K17" s="62">
        <v>4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114">
        <v>5.0125890691621169E-2</v>
      </c>
      <c r="R17" s="77">
        <v>114.3</v>
      </c>
      <c r="S17" s="112">
        <v>8888</v>
      </c>
      <c r="T17" s="78">
        <v>10.199999999999999</v>
      </c>
      <c r="U17" s="75">
        <v>3</v>
      </c>
    </row>
    <row r="18" spans="1:21" ht="15.75">
      <c r="A18" s="76">
        <v>8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117">
        <v>5.8307074357194358E-2</v>
      </c>
      <c r="H18" s="77">
        <v>109.6</v>
      </c>
      <c r="I18" s="112">
        <v>8030</v>
      </c>
      <c r="J18" s="61">
        <v>10.199999999999999</v>
      </c>
      <c r="K18" s="62">
        <v>4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114">
        <v>5.7045832646088819E-2</v>
      </c>
      <c r="R18" s="77">
        <v>113</v>
      </c>
      <c r="S18" s="112">
        <v>9394</v>
      </c>
      <c r="T18" s="78">
        <v>10.199999999999999</v>
      </c>
      <c r="U18" s="75">
        <v>4</v>
      </c>
    </row>
    <row r="19" spans="1:21" ht="18.75">
      <c r="A19" s="76">
        <v>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117">
        <v>6.3635485927382621E-2</v>
      </c>
      <c r="H19" s="77">
        <v>109.6</v>
      </c>
      <c r="I19" s="112">
        <v>10450</v>
      </c>
      <c r="J19" s="61">
        <v>10.199999999999999</v>
      </c>
      <c r="K19" s="101">
        <v>5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114">
        <v>6.3167693535915143E-2</v>
      </c>
      <c r="R19" s="77">
        <v>111.3</v>
      </c>
      <c r="S19" s="112">
        <v>10560</v>
      </c>
      <c r="T19" s="78">
        <v>10.1</v>
      </c>
      <c r="U19" s="79">
        <v>4</v>
      </c>
    </row>
    <row r="20" spans="1:21" ht="15.75">
      <c r="A20" s="76">
        <v>10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117">
        <v>6.3098975988618106E-2</v>
      </c>
      <c r="H20" s="77">
        <v>109.6</v>
      </c>
      <c r="I20" s="112">
        <v>11330</v>
      </c>
      <c r="J20" s="61">
        <v>10.199999999999999</v>
      </c>
      <c r="K20" s="102">
        <v>6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114">
        <v>6.3717160470881634E-2</v>
      </c>
      <c r="R20" s="77">
        <v>110.7</v>
      </c>
      <c r="S20" s="112">
        <v>11506</v>
      </c>
      <c r="T20" s="78">
        <v>10.199999999999999</v>
      </c>
      <c r="U20" s="79">
        <v>4</v>
      </c>
    </row>
    <row r="21" spans="1:21" ht="15.75">
      <c r="A21" s="76">
        <v>11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117">
        <v>6.2148272934432904E-2</v>
      </c>
      <c r="H21" s="77">
        <v>109.6</v>
      </c>
      <c r="I21" s="112">
        <v>11220</v>
      </c>
      <c r="J21" s="61">
        <v>10.199999999999999</v>
      </c>
      <c r="K21" s="102">
        <v>6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114">
        <v>6.0646576914668411E-2</v>
      </c>
      <c r="R21" s="77">
        <v>111</v>
      </c>
      <c r="S21" s="112">
        <v>11616</v>
      </c>
      <c r="T21" s="78">
        <v>10.1</v>
      </c>
      <c r="U21" s="79">
        <v>4</v>
      </c>
    </row>
    <row r="22" spans="1:21" ht="15.75">
      <c r="A22" s="76">
        <v>12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117">
        <v>5.7918965007129175E-2</v>
      </c>
      <c r="H22" s="77">
        <v>109.6</v>
      </c>
      <c r="I22" s="112">
        <v>11110</v>
      </c>
      <c r="J22" s="61">
        <v>10.199999999999999</v>
      </c>
      <c r="K22" s="102">
        <v>6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114">
        <v>5.9587600751480937E-2</v>
      </c>
      <c r="R22" s="77">
        <v>111</v>
      </c>
      <c r="S22" s="112">
        <v>11110</v>
      </c>
      <c r="T22" s="78">
        <v>10.33</v>
      </c>
      <c r="U22" s="79">
        <v>5</v>
      </c>
    </row>
    <row r="23" spans="1:21" ht="15.75">
      <c r="A23" s="76">
        <v>13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117">
        <v>6.2353405284487316E-2</v>
      </c>
      <c r="H23" s="77">
        <v>109.6</v>
      </c>
      <c r="I23" s="112">
        <v>10450</v>
      </c>
      <c r="J23" s="61">
        <v>10.17</v>
      </c>
      <c r="K23" s="102">
        <v>6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114">
        <v>6.1421945221901315E-2</v>
      </c>
      <c r="R23" s="77">
        <v>111.3</v>
      </c>
      <c r="S23" s="112">
        <v>11044</v>
      </c>
      <c r="T23" s="78">
        <v>10.32</v>
      </c>
      <c r="U23" s="79">
        <v>5</v>
      </c>
    </row>
    <row r="24" spans="1:21" ht="15.75">
      <c r="A24" s="76">
        <v>14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117">
        <v>6.2563166731065462E-2</v>
      </c>
      <c r="H24" s="77">
        <v>109.6</v>
      </c>
      <c r="I24" s="112">
        <v>11110</v>
      </c>
      <c r="J24" s="61">
        <v>10.3</v>
      </c>
      <c r="K24" s="62">
        <v>6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114">
        <v>6.041138901572396E-2</v>
      </c>
      <c r="R24" s="77">
        <v>111.5</v>
      </c>
      <c r="S24" s="112">
        <v>11308</v>
      </c>
      <c r="T24" s="78">
        <v>1034</v>
      </c>
      <c r="U24" s="79">
        <v>5</v>
      </c>
    </row>
    <row r="25" spans="1:21" ht="15.75">
      <c r="A25" s="76">
        <v>15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117">
        <v>6.1071564798791139E-2</v>
      </c>
      <c r="H25" s="77">
        <v>109.6</v>
      </c>
      <c r="I25" s="112">
        <v>11110</v>
      </c>
      <c r="J25" s="61">
        <v>10.3</v>
      </c>
      <c r="K25" s="62">
        <v>6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114">
        <v>5.9676149664149518E-2</v>
      </c>
      <c r="R25" s="77">
        <v>111.1</v>
      </c>
      <c r="S25" s="112">
        <v>11132</v>
      </c>
      <c r="T25" s="78">
        <v>10.37</v>
      </c>
      <c r="U25" s="79">
        <v>5</v>
      </c>
    </row>
    <row r="26" spans="1:21" ht="15.75">
      <c r="A26" s="76">
        <v>16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117">
        <v>5.5747977149164685E-2</v>
      </c>
      <c r="H26" s="77">
        <v>109.6</v>
      </c>
      <c r="I26" s="112">
        <v>10890</v>
      </c>
      <c r="J26" s="61">
        <v>10.3</v>
      </c>
      <c r="K26" s="62">
        <v>5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114">
        <v>5.838643174452629E-2</v>
      </c>
      <c r="R26" s="77">
        <v>111.7</v>
      </c>
      <c r="S26" s="112">
        <v>11022</v>
      </c>
      <c r="T26" s="78">
        <v>10.4</v>
      </c>
      <c r="U26" s="79">
        <v>5</v>
      </c>
    </row>
    <row r="27" spans="1:21" ht="15.75">
      <c r="A27" s="76">
        <v>17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117">
        <v>4.7939621254078392E-2</v>
      </c>
      <c r="H27" s="77">
        <v>109.6</v>
      </c>
      <c r="I27" s="112">
        <v>10010</v>
      </c>
      <c r="J27" s="61">
        <v>10.3</v>
      </c>
      <c r="K27" s="62">
        <v>5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114">
        <v>5.62463508436249E-2</v>
      </c>
      <c r="R27" s="77">
        <v>112.7</v>
      </c>
      <c r="S27" s="112">
        <v>10824</v>
      </c>
      <c r="T27" s="78">
        <v>10.43</v>
      </c>
      <c r="U27" s="79">
        <v>5</v>
      </c>
    </row>
    <row r="28" spans="1:21" ht="15.75">
      <c r="A28" s="76">
        <v>18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117">
        <v>4.7386393034129073E-2</v>
      </c>
      <c r="H28" s="77">
        <v>109.6</v>
      </c>
      <c r="I28" s="112">
        <v>8800</v>
      </c>
      <c r="J28" s="61">
        <v>10.3</v>
      </c>
      <c r="K28" s="62">
        <v>5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114">
        <v>5.8358816703866286E-2</v>
      </c>
      <c r="R28" s="77">
        <v>112.7</v>
      </c>
      <c r="S28" s="112">
        <v>10472</v>
      </c>
      <c r="T28" s="78">
        <v>10.199999999999999</v>
      </c>
      <c r="U28" s="79">
        <v>4</v>
      </c>
    </row>
    <row r="29" spans="1:21" ht="15.75">
      <c r="A29" s="80">
        <v>19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117">
        <v>4.470312085310478E-2</v>
      </c>
      <c r="H29" s="77">
        <v>109.6</v>
      </c>
      <c r="I29" s="112">
        <v>8690</v>
      </c>
      <c r="J29" s="61">
        <v>10.25</v>
      </c>
      <c r="K29" s="62">
        <v>4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114">
        <v>5.6436617070732817E-2</v>
      </c>
      <c r="R29" s="77">
        <v>112.8</v>
      </c>
      <c r="S29" s="112">
        <v>10824</v>
      </c>
      <c r="T29" s="78">
        <v>10.3</v>
      </c>
      <c r="U29" s="79">
        <v>4</v>
      </c>
    </row>
    <row r="30" spans="1:21" ht="15.75">
      <c r="A30" s="80">
        <v>20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117">
        <v>4.4980495515692775E-2</v>
      </c>
      <c r="H30" s="77">
        <v>110.2</v>
      </c>
      <c r="I30" s="112">
        <v>8250</v>
      </c>
      <c r="J30" s="61">
        <v>10.25</v>
      </c>
      <c r="K30" s="62">
        <v>4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114">
        <v>5.446413939141001E-2</v>
      </c>
      <c r="R30" s="77">
        <v>113.6</v>
      </c>
      <c r="S30" s="112">
        <v>10494</v>
      </c>
      <c r="T30" s="78">
        <v>10.4</v>
      </c>
      <c r="U30" s="79">
        <v>4</v>
      </c>
    </row>
    <row r="31" spans="1:21" ht="15.75">
      <c r="A31" s="80">
        <v>21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117">
        <v>4.4729081932654152E-2</v>
      </c>
      <c r="H31" s="77">
        <v>110.2</v>
      </c>
      <c r="I31" s="112">
        <v>8360</v>
      </c>
      <c r="J31" s="61">
        <v>10.25</v>
      </c>
      <c r="K31" s="62">
        <v>4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114">
        <v>5.5367689019529119E-2</v>
      </c>
      <c r="R31" s="77">
        <v>113</v>
      </c>
      <c r="S31" s="112">
        <v>10186</v>
      </c>
      <c r="T31" s="78">
        <v>10.17</v>
      </c>
      <c r="U31" s="79">
        <v>3</v>
      </c>
    </row>
    <row r="32" spans="1:21" ht="15.75">
      <c r="A32" s="80">
        <v>22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117">
        <v>4.3484535809662696E-2</v>
      </c>
      <c r="H32" s="77">
        <v>110.2</v>
      </c>
      <c r="I32" s="112">
        <v>8360</v>
      </c>
      <c r="J32" s="61">
        <v>10.220000000000001</v>
      </c>
      <c r="K32" s="62">
        <v>4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114">
        <v>5.5434143561174959E-2</v>
      </c>
      <c r="R32" s="77">
        <v>112.7</v>
      </c>
      <c r="S32" s="112">
        <v>10384</v>
      </c>
      <c r="T32" s="78">
        <v>10.19</v>
      </c>
      <c r="U32" s="79">
        <v>3</v>
      </c>
    </row>
    <row r="33" spans="1:21" ht="15.75">
      <c r="A33" s="80">
        <v>23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117">
        <v>3.998368681357227E-2</v>
      </c>
      <c r="H33" s="77">
        <v>110.2</v>
      </c>
      <c r="I33" s="112">
        <v>8140</v>
      </c>
      <c r="J33" s="61">
        <v>10.199999999999999</v>
      </c>
      <c r="K33" s="62">
        <v>4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114">
        <v>4.9502671790568623E-2</v>
      </c>
      <c r="R33" s="77">
        <v>113.6</v>
      </c>
      <c r="S33" s="112">
        <v>10384</v>
      </c>
      <c r="T33" s="78">
        <v>10.199999999999999</v>
      </c>
      <c r="U33" s="79">
        <v>3</v>
      </c>
    </row>
    <row r="34" spans="1:21" ht="15.75">
      <c r="A34" s="81">
        <v>24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117">
        <f>(40.3675786382462/1000)/1000</f>
        <v>4.03675786382462E-5</v>
      </c>
      <c r="H34" s="77">
        <v>110.2</v>
      </c>
      <c r="I34" s="112">
        <v>7480</v>
      </c>
      <c r="J34" s="72">
        <v>102</v>
      </c>
      <c r="K34" s="71">
        <v>4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115">
        <v>4.0000000000000003E-5</v>
      </c>
      <c r="R34" s="82">
        <v>114.1</v>
      </c>
      <c r="S34" s="112">
        <v>9306</v>
      </c>
      <c r="T34" s="83">
        <v>10.3</v>
      </c>
      <c r="U34" s="84">
        <v>3</v>
      </c>
    </row>
    <row r="35" spans="1:21" ht="15.75">
      <c r="A35" s="85" t="s">
        <v>104</v>
      </c>
      <c r="B35" s="86"/>
      <c r="C35" s="105"/>
      <c r="D35" s="107">
        <f>SUM(D10:D34)</f>
        <v>0</v>
      </c>
      <c r="E35" s="106"/>
      <c r="F35" s="86"/>
      <c r="G35" s="86"/>
      <c r="H35" s="86"/>
      <c r="I35" s="86">
        <f>SUM(I10:I34)</f>
        <v>220880</v>
      </c>
      <c r="J35" s="86"/>
      <c r="K35" s="86"/>
      <c r="L35" s="86"/>
      <c r="M35" s="108"/>
      <c r="N35" s="85">
        <f>SUM(N10:N34)</f>
        <v>0</v>
      </c>
      <c r="O35" s="85"/>
      <c r="P35" s="85"/>
      <c r="Q35" s="116"/>
      <c r="R35" s="85"/>
      <c r="S35" s="104">
        <f>SUM(S10:S34)</f>
        <v>257976</v>
      </c>
      <c r="T35" s="85"/>
      <c r="U35" s="85"/>
    </row>
    <row r="36" spans="1:21" ht="15.75">
      <c r="A36" s="87"/>
      <c r="B36" s="88"/>
      <c r="C36" s="88"/>
      <c r="D36" s="89"/>
      <c r="E36" s="88"/>
      <c r="F36" s="88"/>
      <c r="G36" s="88"/>
      <c r="H36" s="88"/>
      <c r="I36" s="88"/>
      <c r="J36" s="88"/>
      <c r="K36" s="88"/>
      <c r="L36" s="88"/>
      <c r="M36" s="87"/>
      <c r="N36" s="87"/>
      <c r="O36" s="87"/>
      <c r="P36" s="87"/>
      <c r="Q36" s="87"/>
      <c r="R36" s="87"/>
      <c r="S36" s="90"/>
      <c r="T36" s="87"/>
      <c r="U36" s="87"/>
    </row>
    <row r="37" spans="1:21" ht="18">
      <c r="A37" s="50"/>
      <c r="B37" s="50"/>
      <c r="C37" s="58"/>
      <c r="D37" s="50"/>
      <c r="E37" s="57" t="s">
        <v>105</v>
      </c>
      <c r="F37" s="57"/>
      <c r="G37" s="57"/>
      <c r="H37" s="53"/>
      <c r="I37" s="53"/>
      <c r="J37" s="53"/>
      <c r="K37" s="53"/>
      <c r="L37" s="58"/>
      <c r="M37" s="50"/>
      <c r="N37" s="50"/>
      <c r="O37" s="50"/>
      <c r="P37" s="50"/>
      <c r="Q37" s="50"/>
      <c r="R37" s="50"/>
      <c r="S37" s="50"/>
      <c r="T37" s="50"/>
      <c r="U37" s="50"/>
    </row>
    <row r="38" spans="1:21" ht="18">
      <c r="A38" s="50"/>
      <c r="B38" s="50"/>
      <c r="C38" s="57"/>
      <c r="D38" s="50"/>
      <c r="E38" s="57"/>
      <c r="F38" s="57"/>
      <c r="G38" s="57"/>
      <c r="H38" s="53"/>
      <c r="I38" s="53"/>
      <c r="J38" s="53"/>
      <c r="K38" s="53"/>
      <c r="L38" s="58"/>
      <c r="M38" s="50"/>
      <c r="N38" s="50"/>
      <c r="O38" s="50"/>
      <c r="P38" s="50"/>
      <c r="Q38" s="50"/>
      <c r="R38" s="50"/>
      <c r="S38" s="50"/>
      <c r="T38" s="50"/>
      <c r="U38" s="50"/>
    </row>
    <row r="39" spans="1:21">
      <c r="A39" s="50"/>
      <c r="B39" s="50"/>
      <c r="C39" s="57"/>
      <c r="D39" s="50"/>
      <c r="E39" s="57" t="s">
        <v>106</v>
      </c>
      <c r="F39" s="57"/>
      <c r="G39" s="57"/>
      <c r="H39" s="52"/>
      <c r="I39" s="52"/>
      <c r="J39" s="52"/>
      <c r="K39" s="52"/>
      <c r="L39" s="52"/>
      <c r="M39" s="50"/>
      <c r="N39" s="50"/>
      <c r="O39" s="50"/>
      <c r="P39" s="50"/>
      <c r="Q39" s="50"/>
      <c r="R39" s="50"/>
      <c r="S39" s="50"/>
      <c r="T39" s="50"/>
      <c r="U39" s="50"/>
    </row>
  </sheetData>
  <mergeCells count="4">
    <mergeCell ref="F7:F9"/>
    <mergeCell ref="K7:K9"/>
    <mergeCell ref="P7:P9"/>
    <mergeCell ref="U7:U9"/>
  </mergeCells>
  <pageMargins left="0.15748031496062992" right="0.15748031496062992" top="0.31496062992125984" bottom="0.27559055118110237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АТ1 АТ2 15.06.2016г</vt:lpstr>
      <vt:lpstr>АОПО 15.06.2016г</vt:lpstr>
      <vt:lpstr>ПС Протон</vt:lpstr>
      <vt:lpstr>ПС Протвино Т1-Т4 15.06.2016г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2015-06-26T11:28:30Z</cp:lastPrinted>
  <dcterms:created xsi:type="dcterms:W3CDTF">2014-07-04T04:39:48Z</dcterms:created>
  <dcterms:modified xsi:type="dcterms:W3CDTF">2016-06-27T11:29:33Z</dcterms:modified>
</cp:coreProperties>
</file>